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90" yWindow="390" windowWidth="13230" windowHeight="8415" activeTab="1"/>
  </bookViews>
  <sheets>
    <sheet name="Data" sheetId="1" r:id="rId1"/>
    <sheet name="File Analysis" sheetId="2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G20" i="2"/>
  <c r="G19"/>
  <c r="G18"/>
  <c r="G17"/>
  <c r="G16"/>
  <c r="G15"/>
  <c r="G14"/>
  <c r="G13"/>
  <c r="G12"/>
  <c r="G11"/>
  <c r="G10"/>
  <c r="G9"/>
  <c r="G8"/>
  <c r="G7"/>
  <c r="H6"/>
  <c r="G6"/>
  <c r="H5"/>
  <c r="G5"/>
  <c r="H4"/>
  <c r="G4"/>
  <c r="H3"/>
  <c r="G3"/>
</calcChain>
</file>

<file path=xl/sharedStrings.xml><?xml version="1.0" encoding="utf-8"?>
<sst xmlns="http://schemas.openxmlformats.org/spreadsheetml/2006/main" count="85" uniqueCount="28">
  <si>
    <t>SS</t>
  </si>
  <si>
    <t>Elapsed</t>
  </si>
  <si>
    <t>Vessel #</t>
  </si>
  <si>
    <t>Calls</t>
  </si>
  <si>
    <t>Ship Dst.</t>
  </si>
  <si>
    <t>Whale #</t>
  </si>
  <si>
    <t>Behavior</t>
  </si>
  <si>
    <t>Notes</t>
  </si>
  <si>
    <t>Placement</t>
  </si>
  <si>
    <t>A/P</t>
  </si>
  <si>
    <t>Min.</t>
  </si>
  <si>
    <t>Duration</t>
  </si>
  <si>
    <t>Fundamental</t>
  </si>
  <si>
    <t>x</t>
  </si>
  <si>
    <t>Date: 090515</t>
  </si>
  <si>
    <t>File: AC01</t>
  </si>
  <si>
    <t>File: AC03</t>
  </si>
  <si>
    <t>Time Start: 9:25</t>
  </si>
  <si>
    <t>Pod ID: J, K</t>
  </si>
  <si>
    <t>Time Start: 11:54</t>
  </si>
  <si>
    <t>Foraging</t>
  </si>
  <si>
    <t>Traveling</t>
  </si>
  <si>
    <t>Resting</t>
  </si>
  <si>
    <t>A</t>
  </si>
  <si>
    <t xml:space="preserve">Power Ratio </t>
  </si>
  <si>
    <t>( absolute value of 3rd - absolute value of 2nd)</t>
  </si>
  <si>
    <t>RMS</t>
  </si>
  <si>
    <t>dB re 1 micro Pa</t>
  </si>
</sst>
</file>

<file path=xl/styles.xml><?xml version="1.0" encoding="utf-8"?>
<styleSheet xmlns="http://schemas.openxmlformats.org/spreadsheetml/2006/main">
  <numFmts count="1">
    <numFmt numFmtId="164" formatCode="[h]:mm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9" fontId="0" fillId="0" borderId="1" xfId="0" applyNumberForma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8" xfId="0" applyBorder="1"/>
    <xf numFmtId="20" fontId="0" fillId="0" borderId="0" xfId="0" applyNumberFormat="1" applyBorder="1"/>
    <xf numFmtId="49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0" fillId="0" borderId="5" xfId="0" applyBorder="1"/>
    <xf numFmtId="20" fontId="0" fillId="0" borderId="5" xfId="0" applyNumberFormat="1" applyFont="1" applyBorder="1"/>
    <xf numFmtId="49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0" borderId="8" xfId="0" applyNumberFormat="1" applyBorder="1" applyAlignment="1">
      <alignment horizontal="right"/>
    </xf>
    <xf numFmtId="20" fontId="0" fillId="0" borderId="5" xfId="0" applyNumberFormat="1" applyBorder="1"/>
    <xf numFmtId="0" fontId="0" fillId="0" borderId="0" xfId="0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M27" sqref="M27"/>
    </sheetView>
  </sheetViews>
  <sheetFormatPr defaultRowHeight="15"/>
  <cols>
    <col min="1" max="1" width="2.85546875" customWidth="1"/>
    <col min="2" max="2" width="7.42578125" customWidth="1"/>
    <col min="3" max="3" width="7.7109375" customWidth="1"/>
    <col min="4" max="4" width="4.85546875" customWidth="1"/>
    <col min="5" max="5" width="7.42578125" customWidth="1"/>
    <col min="6" max="6" width="8.5703125" customWidth="1"/>
    <col min="7" max="7" width="8.28515625" customWidth="1"/>
    <col min="8" max="8" width="9.42578125" customWidth="1"/>
    <col min="9" max="9" width="16.85546875" customWidth="1"/>
    <col min="10" max="10" width="8.5703125" customWidth="1"/>
  </cols>
  <sheetData>
    <row r="1" spans="1:13">
      <c r="A1" s="1" t="s">
        <v>14</v>
      </c>
      <c r="B1" s="2"/>
      <c r="C1" s="3"/>
      <c r="D1" s="5" t="s">
        <v>17</v>
      </c>
      <c r="F1" s="4"/>
      <c r="G1" s="2" t="s">
        <v>15</v>
      </c>
      <c r="I1" s="20" t="s">
        <v>18</v>
      </c>
      <c r="J1" s="9"/>
    </row>
    <row r="2" spans="1:13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6</v>
      </c>
      <c r="G2" s="1" t="s">
        <v>1</v>
      </c>
      <c r="H2" s="1" t="s">
        <v>4</v>
      </c>
      <c r="I2" s="7" t="s">
        <v>7</v>
      </c>
    </row>
    <row r="3" spans="1:13">
      <c r="A3" s="1">
        <v>1</v>
      </c>
      <c r="B3" s="1">
        <v>0</v>
      </c>
      <c r="C3" s="1">
        <v>1</v>
      </c>
      <c r="D3" s="1" t="s">
        <v>13</v>
      </c>
      <c r="E3" s="8">
        <v>8</v>
      </c>
      <c r="F3" s="1" t="s">
        <v>20</v>
      </c>
      <c r="G3" s="1"/>
      <c r="H3" s="1"/>
      <c r="I3" s="1"/>
    </row>
    <row r="4" spans="1:13">
      <c r="A4" s="1">
        <v>1</v>
      </c>
      <c r="B4" s="1">
        <v>5</v>
      </c>
      <c r="C4" s="1">
        <v>2</v>
      </c>
      <c r="D4" s="1" t="s">
        <v>13</v>
      </c>
      <c r="E4" s="8">
        <v>8</v>
      </c>
      <c r="F4" s="1" t="s">
        <v>20</v>
      </c>
      <c r="G4" s="1"/>
      <c r="H4" s="1"/>
      <c r="I4" s="1"/>
    </row>
    <row r="5" spans="1:13">
      <c r="A5" s="1">
        <v>1</v>
      </c>
      <c r="B5" s="1">
        <v>10</v>
      </c>
      <c r="C5" s="1">
        <v>2</v>
      </c>
      <c r="D5" s="1" t="s">
        <v>13</v>
      </c>
      <c r="E5" s="18">
        <v>8</v>
      </c>
      <c r="F5" s="1" t="s">
        <v>20</v>
      </c>
      <c r="G5" s="1"/>
      <c r="H5" s="1"/>
      <c r="I5" s="1"/>
    </row>
    <row r="6" spans="1:13">
      <c r="A6" s="1">
        <v>1</v>
      </c>
      <c r="B6" s="1">
        <v>15</v>
      </c>
      <c r="C6" s="1">
        <v>3</v>
      </c>
      <c r="D6" s="1" t="s">
        <v>13</v>
      </c>
      <c r="E6" s="18">
        <v>8</v>
      </c>
      <c r="F6" s="1" t="s">
        <v>20</v>
      </c>
      <c r="G6" s="1"/>
      <c r="H6" s="1"/>
      <c r="I6" s="1"/>
      <c r="M6" s="22"/>
    </row>
    <row r="7" spans="1:13">
      <c r="A7" s="1">
        <v>1</v>
      </c>
      <c r="B7" s="1">
        <v>20</v>
      </c>
      <c r="C7" s="1">
        <v>2</v>
      </c>
      <c r="D7" s="1" t="s">
        <v>13</v>
      </c>
      <c r="E7" s="18">
        <v>8</v>
      </c>
      <c r="F7" s="1" t="s">
        <v>21</v>
      </c>
      <c r="G7" s="1"/>
      <c r="H7" s="1"/>
      <c r="I7" s="1"/>
      <c r="M7" s="22"/>
    </row>
    <row r="8" spans="1:13">
      <c r="A8" s="1">
        <v>1</v>
      </c>
      <c r="B8" s="1">
        <v>25</v>
      </c>
      <c r="C8" s="1">
        <v>3</v>
      </c>
      <c r="D8" s="1" t="s">
        <v>13</v>
      </c>
      <c r="E8" s="18">
        <v>4</v>
      </c>
      <c r="F8" s="1" t="s">
        <v>21</v>
      </c>
      <c r="G8" s="1"/>
      <c r="H8" s="1"/>
      <c r="I8" s="1"/>
      <c r="M8" s="22"/>
    </row>
    <row r="9" spans="1:13">
      <c r="A9" s="1">
        <v>1</v>
      </c>
      <c r="B9" s="1">
        <v>30</v>
      </c>
      <c r="C9" s="1">
        <v>4</v>
      </c>
      <c r="D9" s="1" t="s">
        <v>13</v>
      </c>
      <c r="E9" s="18">
        <v>4</v>
      </c>
      <c r="F9" s="1" t="s">
        <v>21</v>
      </c>
      <c r="G9" s="1"/>
      <c r="H9" s="1"/>
      <c r="I9" s="1"/>
      <c r="M9" s="22"/>
    </row>
    <row r="10" spans="1:13">
      <c r="A10" s="1">
        <v>1</v>
      </c>
      <c r="B10" s="1">
        <v>35</v>
      </c>
      <c r="C10" s="1">
        <v>5</v>
      </c>
      <c r="E10" s="18">
        <v>11</v>
      </c>
      <c r="F10" s="1" t="s">
        <v>21</v>
      </c>
      <c r="G10" s="1"/>
      <c r="H10" s="1"/>
      <c r="I10" s="1"/>
      <c r="M10" s="22"/>
    </row>
    <row r="11" spans="1:13">
      <c r="A11" s="1">
        <v>1</v>
      </c>
      <c r="B11" s="1">
        <v>40</v>
      </c>
      <c r="C11" s="1">
        <v>7</v>
      </c>
      <c r="D11" s="1"/>
      <c r="E11" s="18">
        <v>11</v>
      </c>
      <c r="F11" s="1" t="s">
        <v>21</v>
      </c>
      <c r="G11" s="1"/>
      <c r="H11" s="1"/>
      <c r="I11" s="1"/>
      <c r="M11" s="22"/>
    </row>
    <row r="12" spans="1:13">
      <c r="A12" s="1">
        <v>1</v>
      </c>
      <c r="B12" s="1">
        <v>45</v>
      </c>
      <c r="C12" s="1">
        <v>3</v>
      </c>
      <c r="D12" s="1"/>
      <c r="E12" s="18">
        <v>7</v>
      </c>
      <c r="F12" s="1" t="s">
        <v>21</v>
      </c>
      <c r="G12" s="1"/>
      <c r="H12" s="1"/>
      <c r="I12" s="1"/>
      <c r="M12" s="22"/>
    </row>
    <row r="13" spans="1:13">
      <c r="A13" s="1">
        <v>1</v>
      </c>
      <c r="B13" s="1">
        <v>50</v>
      </c>
      <c r="C13" s="1">
        <v>5</v>
      </c>
      <c r="D13" s="1"/>
      <c r="E13" s="18">
        <v>9</v>
      </c>
      <c r="F13" s="1" t="s">
        <v>21</v>
      </c>
      <c r="G13" s="1"/>
      <c r="H13" s="1"/>
      <c r="I13" s="1"/>
      <c r="M13" s="22"/>
    </row>
    <row r="14" spans="1:13">
      <c r="A14" s="1">
        <v>1</v>
      </c>
      <c r="B14" s="1">
        <v>55</v>
      </c>
      <c r="C14" s="1">
        <v>6</v>
      </c>
      <c r="D14" s="1"/>
      <c r="E14" s="18">
        <v>12</v>
      </c>
      <c r="F14" s="1" t="s">
        <v>21</v>
      </c>
      <c r="G14" s="1"/>
      <c r="H14" s="1"/>
      <c r="I14" s="1"/>
    </row>
    <row r="15" spans="1:13">
      <c r="A15" s="1">
        <v>1</v>
      </c>
      <c r="B15" s="1">
        <v>60</v>
      </c>
      <c r="C15" s="1">
        <v>6</v>
      </c>
      <c r="D15" s="1"/>
      <c r="E15" s="18">
        <v>12</v>
      </c>
      <c r="F15" s="1" t="s">
        <v>21</v>
      </c>
      <c r="G15" s="1"/>
      <c r="H15" s="1"/>
      <c r="I15" s="1"/>
    </row>
    <row r="16" spans="1:13">
      <c r="A16" s="1">
        <v>1</v>
      </c>
      <c r="B16" s="1">
        <v>65</v>
      </c>
      <c r="C16" s="1">
        <v>6</v>
      </c>
      <c r="D16" s="1"/>
      <c r="E16" s="18">
        <v>12</v>
      </c>
      <c r="F16" s="1" t="s">
        <v>21</v>
      </c>
      <c r="G16" s="1"/>
      <c r="H16" s="1"/>
      <c r="I16" s="1"/>
    </row>
    <row r="17" spans="1:10">
      <c r="A17" s="11">
        <v>1</v>
      </c>
      <c r="B17" s="11">
        <v>70</v>
      </c>
      <c r="C17" s="11">
        <v>3</v>
      </c>
      <c r="D17" s="11"/>
      <c r="E17" s="19">
        <v>12</v>
      </c>
      <c r="F17" s="1" t="s">
        <v>21</v>
      </c>
      <c r="G17" s="1"/>
      <c r="H17" s="1"/>
      <c r="I17" s="1"/>
    </row>
    <row r="18" spans="1:10">
      <c r="A18" s="1" t="s">
        <v>14</v>
      </c>
      <c r="B18" s="2"/>
      <c r="C18" s="3"/>
      <c r="D18" s="5" t="s">
        <v>19</v>
      </c>
      <c r="E18" s="4"/>
      <c r="F18" s="16"/>
      <c r="G18" s="6" t="s">
        <v>16</v>
      </c>
      <c r="I18" s="15" t="s">
        <v>18</v>
      </c>
    </row>
    <row r="19" spans="1:10">
      <c r="A19" s="1" t="s">
        <v>0</v>
      </c>
      <c r="B19" s="1" t="s">
        <v>1</v>
      </c>
      <c r="C19" s="1" t="s">
        <v>2</v>
      </c>
      <c r="D19" s="1" t="s">
        <v>3</v>
      </c>
      <c r="E19" s="1" t="s">
        <v>5</v>
      </c>
      <c r="F19" s="1" t="s">
        <v>6</v>
      </c>
      <c r="G19" s="1" t="s">
        <v>1</v>
      </c>
      <c r="H19" s="1" t="s">
        <v>4</v>
      </c>
      <c r="I19" s="7" t="s">
        <v>7</v>
      </c>
    </row>
    <row r="20" spans="1:10">
      <c r="A20" s="1">
        <v>1</v>
      </c>
      <c r="B20" s="1">
        <v>0</v>
      </c>
      <c r="C20" s="1">
        <v>10</v>
      </c>
      <c r="D20" s="1"/>
      <c r="E20" s="17">
        <v>21</v>
      </c>
      <c r="F20" s="1" t="s">
        <v>22</v>
      </c>
      <c r="G20" s="1"/>
      <c r="H20" s="1"/>
      <c r="I20" s="1"/>
    </row>
    <row r="21" spans="1:10">
      <c r="A21" s="1">
        <v>1</v>
      </c>
      <c r="B21" s="1">
        <v>5</v>
      </c>
      <c r="C21" s="1">
        <v>8</v>
      </c>
      <c r="D21" s="1"/>
      <c r="E21" s="17">
        <v>21</v>
      </c>
      <c r="F21" s="1" t="s">
        <v>22</v>
      </c>
      <c r="G21" s="1"/>
      <c r="H21" s="1"/>
      <c r="I21" s="1"/>
    </row>
    <row r="22" spans="1:10">
      <c r="A22" s="1">
        <v>1</v>
      </c>
      <c r="B22" s="1">
        <v>10</v>
      </c>
      <c r="C22" s="1">
        <v>9</v>
      </c>
      <c r="D22" s="1"/>
      <c r="E22" s="17">
        <v>21</v>
      </c>
      <c r="F22" s="1" t="s">
        <v>22</v>
      </c>
      <c r="G22" s="1"/>
      <c r="H22" s="1"/>
      <c r="I22" s="1"/>
    </row>
    <row r="23" spans="1:10">
      <c r="A23" s="1">
        <v>1</v>
      </c>
      <c r="B23" s="1">
        <v>15</v>
      </c>
      <c r="C23" s="1">
        <v>11</v>
      </c>
      <c r="D23" s="1"/>
      <c r="E23" s="17">
        <v>21</v>
      </c>
      <c r="F23" s="1" t="s">
        <v>22</v>
      </c>
      <c r="G23" s="1"/>
      <c r="H23" s="1"/>
      <c r="I23" s="1"/>
    </row>
    <row r="24" spans="1:10">
      <c r="A24" s="1">
        <v>1</v>
      </c>
      <c r="B24" s="1">
        <v>20</v>
      </c>
      <c r="C24" s="1">
        <v>10</v>
      </c>
      <c r="D24" s="1"/>
      <c r="E24" s="17">
        <v>21</v>
      </c>
      <c r="F24" s="1" t="s">
        <v>22</v>
      </c>
      <c r="G24" s="1"/>
      <c r="H24" s="1"/>
      <c r="I24" s="1"/>
    </row>
    <row r="25" spans="1:10">
      <c r="A25" s="1">
        <v>1</v>
      </c>
      <c r="B25" s="1">
        <v>25</v>
      </c>
      <c r="C25" s="1">
        <v>10</v>
      </c>
      <c r="D25" s="1"/>
      <c r="E25" s="17">
        <v>21</v>
      </c>
      <c r="F25" s="1" t="s">
        <v>22</v>
      </c>
      <c r="G25" s="1"/>
      <c r="H25" s="1"/>
      <c r="I25" s="1"/>
    </row>
    <row r="26" spans="1:10">
      <c r="A26" s="1">
        <v>1</v>
      </c>
      <c r="B26" s="1">
        <v>30</v>
      </c>
      <c r="C26" s="1">
        <v>8</v>
      </c>
      <c r="D26" s="1" t="s">
        <v>13</v>
      </c>
      <c r="E26" s="17">
        <v>21</v>
      </c>
      <c r="F26" s="1" t="s">
        <v>22</v>
      </c>
      <c r="G26" s="1"/>
      <c r="H26" s="1"/>
      <c r="I26" s="1"/>
    </row>
    <row r="27" spans="1:10">
      <c r="A27" s="1">
        <v>1</v>
      </c>
      <c r="B27" s="1">
        <v>35</v>
      </c>
      <c r="C27" s="1">
        <v>4</v>
      </c>
      <c r="D27" s="1"/>
      <c r="E27" s="17">
        <v>21</v>
      </c>
      <c r="F27" s="1" t="s">
        <v>22</v>
      </c>
      <c r="G27" s="1"/>
      <c r="H27" s="1"/>
      <c r="I27" s="1"/>
    </row>
    <row r="28" spans="1:10">
      <c r="A28" s="1">
        <v>1</v>
      </c>
      <c r="B28" s="1">
        <v>40</v>
      </c>
      <c r="C28" s="1">
        <v>4</v>
      </c>
      <c r="D28" s="1"/>
      <c r="E28" s="17">
        <v>21</v>
      </c>
      <c r="F28" s="1" t="s">
        <v>22</v>
      </c>
      <c r="G28" s="1"/>
      <c r="H28" s="1"/>
      <c r="I28" s="1"/>
    </row>
    <row r="29" spans="1:10">
      <c r="A29" s="9"/>
      <c r="B29" s="9"/>
      <c r="C29" s="9"/>
      <c r="D29" s="9"/>
      <c r="E29" s="9"/>
      <c r="F29" s="12"/>
      <c r="G29" s="9"/>
      <c r="H29" s="13"/>
      <c r="I29" s="9"/>
      <c r="J29" s="9"/>
    </row>
    <row r="30" spans="1:10">
      <c r="A30" s="9"/>
      <c r="B30" s="9"/>
      <c r="C30" s="9"/>
      <c r="D30" s="9"/>
      <c r="E30" s="9"/>
      <c r="F30" s="12"/>
      <c r="G30" s="9"/>
      <c r="H30" s="13"/>
      <c r="I30" s="9"/>
      <c r="J30" s="9"/>
    </row>
    <row r="31" spans="1:10">
      <c r="A31" s="9"/>
      <c r="B31" s="9"/>
      <c r="C31" s="9"/>
      <c r="D31" s="9"/>
      <c r="E31" s="9"/>
      <c r="F31" s="12"/>
      <c r="G31" s="9"/>
      <c r="H31" s="13"/>
      <c r="I31" s="9"/>
      <c r="J31" s="9"/>
    </row>
    <row r="32" spans="1:10">
      <c r="A32" s="9"/>
      <c r="B32" s="9"/>
      <c r="C32" s="9"/>
      <c r="D32" s="9"/>
      <c r="E32" s="9"/>
      <c r="F32" s="12"/>
      <c r="G32" s="9"/>
      <c r="H32" s="13"/>
      <c r="I32" s="9"/>
      <c r="J32" s="9"/>
    </row>
    <row r="33" spans="1:10">
      <c r="A33" s="9"/>
      <c r="B33" s="9"/>
      <c r="C33" s="9"/>
      <c r="D33" s="9"/>
      <c r="E33" s="9"/>
      <c r="F33" s="12"/>
      <c r="G33" s="9"/>
      <c r="H33" s="13"/>
      <c r="I33" s="9"/>
      <c r="J33" s="9"/>
    </row>
    <row r="34" spans="1:10">
      <c r="A34" s="9"/>
      <c r="B34" s="9"/>
      <c r="C34" s="9"/>
      <c r="D34" s="9"/>
      <c r="E34" s="9"/>
      <c r="F34" s="14"/>
      <c r="G34" s="9"/>
      <c r="H34" s="13"/>
      <c r="I34" s="9"/>
      <c r="J34" s="9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L12" sqref="L12"/>
    </sheetView>
  </sheetViews>
  <sheetFormatPr defaultRowHeight="15"/>
  <cols>
    <col min="1" max="1" width="3.85546875" customWidth="1"/>
    <col min="2" max="2" width="8.42578125" customWidth="1"/>
    <col min="3" max="3" width="6" customWidth="1"/>
    <col min="4" max="4" width="8.140625" customWidth="1"/>
    <col min="5" max="5" width="10.140625" customWidth="1"/>
    <col min="7" max="7" width="12.42578125" customWidth="1"/>
    <col min="8" max="8" width="11.5703125" customWidth="1"/>
  </cols>
  <sheetData>
    <row r="1" spans="1:12">
      <c r="A1" t="s">
        <v>15</v>
      </c>
      <c r="H1" t="s">
        <v>25</v>
      </c>
      <c r="I1" s="9"/>
      <c r="J1" s="9"/>
      <c r="K1" s="9"/>
    </row>
    <row r="2" spans="1:12">
      <c r="A2" s="9" t="s">
        <v>9</v>
      </c>
      <c r="B2" s="9" t="s">
        <v>6</v>
      </c>
      <c r="C2" s="9" t="s">
        <v>10</v>
      </c>
      <c r="D2" s="10" t="s">
        <v>2</v>
      </c>
      <c r="E2" s="10" t="s">
        <v>8</v>
      </c>
      <c r="F2" s="10" t="s">
        <v>11</v>
      </c>
      <c r="G2" s="10" t="s">
        <v>12</v>
      </c>
      <c r="H2" s="10" t="s">
        <v>24</v>
      </c>
      <c r="I2" s="10" t="s">
        <v>26</v>
      </c>
      <c r="J2" s="10" t="s">
        <v>27</v>
      </c>
      <c r="K2" s="10"/>
      <c r="L2" s="21"/>
    </row>
    <row r="3" spans="1:12">
      <c r="A3" s="9" t="s">
        <v>23</v>
      </c>
      <c r="B3" s="9" t="s">
        <v>20</v>
      </c>
      <c r="C3" s="9">
        <v>5</v>
      </c>
      <c r="D3" s="9">
        <v>2</v>
      </c>
      <c r="E3" s="9">
        <v>8.5</v>
      </c>
      <c r="F3" s="10">
        <v>1.008318</v>
      </c>
      <c r="G3" s="9">
        <f>3167-2127</f>
        <v>1040</v>
      </c>
      <c r="H3" s="10">
        <f>42-48</f>
        <v>-6</v>
      </c>
      <c r="I3">
        <v>98.302199999999999</v>
      </c>
      <c r="J3">
        <v>119.4513</v>
      </c>
      <c r="K3" s="9"/>
    </row>
    <row r="4" spans="1:12">
      <c r="A4" s="9" t="s">
        <v>23</v>
      </c>
      <c r="B4" s="9" t="s">
        <v>20</v>
      </c>
      <c r="C4" s="10">
        <v>9</v>
      </c>
      <c r="D4" s="10">
        <v>2</v>
      </c>
      <c r="E4">
        <v>2.5</v>
      </c>
      <c r="F4">
        <v>0.92401100000000003</v>
      </c>
      <c r="G4">
        <f>3307-2194</f>
        <v>1113</v>
      </c>
      <c r="H4" s="21">
        <f>44-48</f>
        <v>-4</v>
      </c>
      <c r="I4">
        <v>177.20490000000001</v>
      </c>
      <c r="J4">
        <v>124.56950000000001</v>
      </c>
      <c r="K4" s="9"/>
    </row>
    <row r="5" spans="1:12">
      <c r="A5" s="9"/>
      <c r="B5" s="9"/>
      <c r="C5" s="10"/>
      <c r="D5" s="10"/>
      <c r="E5">
        <v>4</v>
      </c>
      <c r="F5">
        <v>0.90040500000000001</v>
      </c>
      <c r="G5">
        <f>3161-2145</f>
        <v>1016</v>
      </c>
      <c r="H5" s="21">
        <f>41-39</f>
        <v>2</v>
      </c>
      <c r="I5">
        <v>109.9115</v>
      </c>
      <c r="J5">
        <v>120.4209</v>
      </c>
      <c r="K5" s="9"/>
    </row>
    <row r="6" spans="1:12">
      <c r="A6" s="9"/>
      <c r="B6" s="9"/>
      <c r="C6" s="10"/>
      <c r="D6" s="10"/>
      <c r="E6">
        <v>8</v>
      </c>
      <c r="F6">
        <v>0.91052200000000005</v>
      </c>
      <c r="G6">
        <f>3228-2193</f>
        <v>1035</v>
      </c>
      <c r="H6" s="21">
        <f>44-43</f>
        <v>1</v>
      </c>
      <c r="I6">
        <v>173.9667</v>
      </c>
      <c r="J6">
        <v>124.4093</v>
      </c>
      <c r="K6" s="9"/>
    </row>
    <row r="7" spans="1:12">
      <c r="A7" s="9"/>
      <c r="B7" s="9"/>
      <c r="C7" s="10"/>
      <c r="D7" s="10"/>
      <c r="E7" s="9">
        <v>12</v>
      </c>
      <c r="F7" s="10">
        <v>0.97122299999999995</v>
      </c>
      <c r="G7" s="9">
        <f>3217-2166</f>
        <v>1051</v>
      </c>
      <c r="H7" s="10">
        <v>3</v>
      </c>
      <c r="I7">
        <v>172.47810000000001</v>
      </c>
      <c r="J7">
        <v>124.3347</v>
      </c>
      <c r="K7" s="9"/>
    </row>
    <row r="8" spans="1:12">
      <c r="A8" s="9"/>
      <c r="B8" s="9"/>
      <c r="C8" s="10"/>
      <c r="D8" s="10"/>
      <c r="E8" s="9">
        <v>15</v>
      </c>
      <c r="F8" s="10">
        <v>0.86330899999999999</v>
      </c>
      <c r="G8" s="9">
        <f>3168-2087</f>
        <v>1081</v>
      </c>
      <c r="H8" s="10">
        <v>-1</v>
      </c>
      <c r="I8">
        <v>168.7346</v>
      </c>
      <c r="J8">
        <v>124.14409999999999</v>
      </c>
      <c r="K8" s="9"/>
    </row>
    <row r="9" spans="1:12">
      <c r="A9" s="9"/>
      <c r="B9" s="9"/>
      <c r="C9" s="10"/>
      <c r="D9" s="10"/>
      <c r="E9" s="10">
        <v>25</v>
      </c>
      <c r="F9" s="10">
        <v>1.001754</v>
      </c>
      <c r="G9" s="9">
        <f>3159-2124</f>
        <v>1035</v>
      </c>
      <c r="H9" s="10">
        <v>4</v>
      </c>
      <c r="I9">
        <v>170.53800000000001</v>
      </c>
      <c r="J9">
        <v>124.2364</v>
      </c>
      <c r="K9" s="9"/>
    </row>
    <row r="10" spans="1:12">
      <c r="A10" s="9"/>
      <c r="B10" s="9"/>
      <c r="C10" s="10"/>
      <c r="D10" s="10"/>
      <c r="E10" s="10">
        <v>29</v>
      </c>
      <c r="F10" s="10">
        <v>0.930755</v>
      </c>
      <c r="G10" s="9">
        <f>3315-2369</f>
        <v>946</v>
      </c>
      <c r="H10" s="10">
        <v>3</v>
      </c>
      <c r="I10">
        <v>176.48939999999999</v>
      </c>
      <c r="J10">
        <v>124.53440000000001</v>
      </c>
      <c r="K10" s="9"/>
    </row>
    <row r="11" spans="1:12">
      <c r="A11" s="9" t="s">
        <v>23</v>
      </c>
      <c r="B11" s="9" t="s">
        <v>20</v>
      </c>
      <c r="C11" s="10">
        <v>13</v>
      </c>
      <c r="D11" s="10">
        <v>2</v>
      </c>
      <c r="E11" s="10">
        <v>43</v>
      </c>
      <c r="F11" s="10">
        <v>0.9375</v>
      </c>
      <c r="G11" s="9">
        <f>3245-2181</f>
        <v>1064</v>
      </c>
      <c r="H11" s="10">
        <v>3</v>
      </c>
      <c r="I11">
        <v>196.5018</v>
      </c>
      <c r="J11">
        <v>125.46729999999999</v>
      </c>
      <c r="K11" s="9"/>
    </row>
    <row r="12" spans="1:12">
      <c r="A12" s="9" t="s">
        <v>23</v>
      </c>
      <c r="B12" s="9" t="s">
        <v>20</v>
      </c>
      <c r="C12" s="10">
        <v>15</v>
      </c>
      <c r="D12" s="10">
        <v>2</v>
      </c>
      <c r="E12" s="10">
        <v>12</v>
      </c>
      <c r="F12" s="10">
        <v>0.83633100000000005</v>
      </c>
      <c r="G12" s="9">
        <f>3135-2114</f>
        <v>1021</v>
      </c>
      <c r="H12" s="10">
        <v>-2</v>
      </c>
      <c r="I12">
        <v>170.55850000000001</v>
      </c>
      <c r="J12">
        <v>124.2375</v>
      </c>
      <c r="K12" s="9"/>
    </row>
    <row r="13" spans="1:12">
      <c r="A13" s="9"/>
      <c r="B13" s="9"/>
      <c r="C13" s="10"/>
      <c r="D13" s="10"/>
      <c r="E13" s="10">
        <v>28</v>
      </c>
      <c r="F13" s="10">
        <v>1.0319240000000001</v>
      </c>
      <c r="G13" s="9">
        <f>3228-2110</f>
        <v>1118</v>
      </c>
      <c r="H13" s="10">
        <v>-2</v>
      </c>
      <c r="I13">
        <v>195.71850000000001</v>
      </c>
      <c r="J13">
        <v>125.43259999999999</v>
      </c>
      <c r="K13" s="9"/>
    </row>
    <row r="14" spans="1:12">
      <c r="A14" s="9"/>
      <c r="B14" s="9"/>
      <c r="C14" s="10"/>
      <c r="D14" s="10"/>
      <c r="E14" s="10">
        <v>41.5</v>
      </c>
      <c r="F14" s="10">
        <v>0.76214000000000004</v>
      </c>
      <c r="G14" s="9">
        <f>3168-2135</f>
        <v>1033</v>
      </c>
      <c r="H14" s="10">
        <v>0</v>
      </c>
      <c r="I14">
        <v>200.01419999999999</v>
      </c>
      <c r="J14">
        <v>125.6212</v>
      </c>
      <c r="K14" s="9"/>
    </row>
    <row r="15" spans="1:12">
      <c r="A15" s="9" t="s">
        <v>23</v>
      </c>
      <c r="B15" s="9" t="s">
        <v>20</v>
      </c>
      <c r="C15" s="10">
        <v>16</v>
      </c>
      <c r="D15" s="10">
        <v>3</v>
      </c>
      <c r="E15" s="10">
        <v>12</v>
      </c>
      <c r="F15" s="10">
        <v>0.89703200000000005</v>
      </c>
      <c r="G15" s="9">
        <f>3203-2119</f>
        <v>1084</v>
      </c>
      <c r="H15" s="10">
        <v>2</v>
      </c>
      <c r="I15">
        <v>194.64410000000001</v>
      </c>
      <c r="J15">
        <v>125.3848</v>
      </c>
      <c r="K15" s="9"/>
    </row>
    <row r="16" spans="1:12">
      <c r="A16" s="9"/>
      <c r="B16" s="9"/>
      <c r="C16" s="10"/>
      <c r="D16" s="10"/>
      <c r="E16" s="10">
        <v>16</v>
      </c>
      <c r="F16" s="10">
        <v>0.89028799999999997</v>
      </c>
      <c r="G16" s="9">
        <f>3268-2136</f>
        <v>1132</v>
      </c>
      <c r="H16" s="10">
        <v>-2</v>
      </c>
      <c r="I16">
        <v>197.3175</v>
      </c>
      <c r="J16">
        <v>125.5033</v>
      </c>
      <c r="K16" s="9"/>
    </row>
    <row r="17" spans="1:11">
      <c r="A17" s="9"/>
      <c r="B17" s="9"/>
      <c r="C17" s="10"/>
      <c r="D17" s="10"/>
      <c r="E17" s="10">
        <v>20</v>
      </c>
      <c r="F17" s="10">
        <v>1.0285519999999999</v>
      </c>
      <c r="G17" s="9">
        <f>3141-2107</f>
        <v>1034</v>
      </c>
      <c r="H17" s="10">
        <v>4</v>
      </c>
      <c r="I17">
        <v>193.18450000000001</v>
      </c>
      <c r="J17">
        <v>125.3194</v>
      </c>
      <c r="K17" s="9"/>
    </row>
    <row r="18" spans="1:11">
      <c r="A18" s="9" t="s">
        <v>23</v>
      </c>
      <c r="B18" s="9" t="s">
        <v>20</v>
      </c>
      <c r="C18" s="10">
        <v>18</v>
      </c>
      <c r="D18" s="10">
        <v>3</v>
      </c>
      <c r="E18" s="10">
        <v>6</v>
      </c>
      <c r="F18" s="10">
        <v>0.80935299999999999</v>
      </c>
      <c r="G18" s="9">
        <f>2125-1036</f>
        <v>1089</v>
      </c>
      <c r="H18" s="10">
        <v>4</v>
      </c>
      <c r="I18">
        <v>233.14869999999999</v>
      </c>
      <c r="J18">
        <v>126.95269999999999</v>
      </c>
      <c r="K18" s="9"/>
    </row>
    <row r="19" spans="1:11">
      <c r="A19" s="9" t="s">
        <v>23</v>
      </c>
      <c r="B19" s="9" t="s">
        <v>20</v>
      </c>
      <c r="C19" s="10">
        <v>19</v>
      </c>
      <c r="D19" s="10">
        <v>3</v>
      </c>
      <c r="E19" s="10">
        <v>31</v>
      </c>
      <c r="F19" s="10">
        <v>0.88354299999999997</v>
      </c>
      <c r="G19" s="9">
        <f>4406-3329</f>
        <v>1077</v>
      </c>
      <c r="H19" s="10">
        <v>-2</v>
      </c>
      <c r="I19">
        <v>221.40309999999999</v>
      </c>
      <c r="J19">
        <v>126.50369999999999</v>
      </c>
      <c r="K19" s="9"/>
    </row>
    <row r="20" spans="1:11">
      <c r="A20" s="9"/>
      <c r="B20" s="9"/>
      <c r="C20" s="10"/>
      <c r="D20" s="10"/>
      <c r="E20" s="10">
        <v>35</v>
      </c>
      <c r="F20" s="10">
        <v>1.015063</v>
      </c>
      <c r="G20" s="9">
        <f>3171-2122</f>
        <v>1049</v>
      </c>
      <c r="H20" s="10">
        <v>-3</v>
      </c>
      <c r="I20">
        <v>218.75069999999999</v>
      </c>
      <c r="J20">
        <v>126.399</v>
      </c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>
      <c r="A22" s="9"/>
      <c r="B22" s="9"/>
      <c r="C22" s="9"/>
      <c r="D22" s="10"/>
      <c r="E22" s="10"/>
      <c r="F22" s="10"/>
      <c r="G22" s="10"/>
      <c r="H22" s="10"/>
      <c r="I22" s="9"/>
      <c r="J22" s="9"/>
      <c r="K22" s="9"/>
    </row>
    <row r="23" spans="1:11">
      <c r="A23" s="9"/>
      <c r="B23" s="10"/>
      <c r="C23" s="10"/>
      <c r="D23" s="10"/>
      <c r="E23" s="9"/>
      <c r="F23" s="9"/>
      <c r="G23" s="9"/>
      <c r="H23" s="9"/>
      <c r="I23" s="9"/>
      <c r="J23" s="9"/>
      <c r="K23" s="9"/>
    </row>
    <row r="24" spans="1:1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B4"/>
  <sheetViews>
    <sheetView workbookViewId="0">
      <selection activeCell="D11" sqref="D11"/>
    </sheetView>
  </sheetViews>
  <sheetFormatPr defaultRowHeight="15"/>
  <sheetData>
    <row r="3" spans="2:2">
      <c r="B3" t="s">
        <v>20</v>
      </c>
    </row>
    <row r="4" spans="2:2">
      <c r="B4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File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2009-05-05T04:47:33Z</dcterms:created>
  <dcterms:modified xsi:type="dcterms:W3CDTF">2009-05-30T16:54:42Z</dcterms:modified>
</cp:coreProperties>
</file>