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hartsheets/sheet5.xml" ContentType="application/vnd.openxmlformats-officedocument.spreadsheetml.chartsheet+xml"/>
  <Override PartName="/xl/chartsheets/sheet4.xml" ContentType="application/vnd.openxmlformats-officedocument.spreadsheetml.chart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charts/chart4.xml" ContentType="application/vnd.openxmlformats-officedocument.drawingml.chart+xml"/>
  <Override PartName="/xl/chartsheets/sheet2.xml" ContentType="application/vnd.openxmlformats-officedocument.spreadsheetml.chart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4.xml" ContentType="application/vnd.openxmlformats-officedocument.drawing+xml"/>
  <Default Extension="rels" ContentType="application/vnd.openxmlformats-package.relationships+xml"/>
  <Override PartName="/xl/chartsheets/sheet3.xml" ContentType="application/vnd.openxmlformats-officedocument.spreadsheetml.chartsheet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heets/sheet1.xml" ContentType="application/vnd.openxmlformats-officedocument.spreadsheetml.chartsheet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540" yWindow="-80" windowWidth="25440" windowHeight="15240" tabRatio="500" activeTab="5"/>
  </bookViews>
  <sheets>
    <sheet name="females SEL vs blow length " sheetId="2" r:id="rId1"/>
    <sheet name="male SEL vs blow length " sheetId="3" r:id="rId2"/>
    <sheet name="Chart3" sheetId="4" r:id="rId3"/>
    <sheet name="Chart4" sheetId="5" r:id="rId4"/>
    <sheet name="J1" sheetId="6" r:id="rId5"/>
    <sheet name="Sheet1" sheetId="1" r:id="rId6"/>
  </sheets>
  <definedNames>
    <definedName name="_xlnm._FilterDatabase" localSheetId="5" hidden="1">Sheet1!$A$1:$K$47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14" i="1"/>
  <c r="L13"/>
  <c r="L3"/>
  <c r="K3"/>
  <c r="F12"/>
  <c r="F11"/>
  <c r="F10"/>
  <c r="I4"/>
  <c r="K13"/>
  <c r="K14"/>
  <c r="J4"/>
  <c r="I3"/>
  <c r="H4"/>
  <c r="H3"/>
</calcChain>
</file>

<file path=xl/sharedStrings.xml><?xml version="1.0" encoding="utf-8"?>
<sst xmlns="http://schemas.openxmlformats.org/spreadsheetml/2006/main" count="115" uniqueCount="30">
  <si>
    <t>behaviour</t>
    <phoneticPr fontId="2" type="noConversion"/>
  </si>
  <si>
    <r>
      <t>dB</t>
    </r>
    <r>
      <rPr>
        <vertAlign val="subscript"/>
        <sz val="10"/>
        <rFont val="Verdana"/>
      </rPr>
      <t>SEL source</t>
    </r>
    <phoneticPr fontId="2" type="noConversion"/>
  </si>
  <si>
    <t>Blow</t>
    <phoneticPr fontId="2" type="noConversion"/>
  </si>
  <si>
    <t>M</t>
  </si>
  <si>
    <t>F</t>
  </si>
  <si>
    <t>foraging</t>
    <phoneticPr fontId="2" type="noConversion"/>
  </si>
  <si>
    <t>Traveling</t>
    <phoneticPr fontId="2" type="noConversion"/>
  </si>
  <si>
    <t>Milling</t>
    <phoneticPr fontId="2" type="noConversion"/>
  </si>
  <si>
    <t>traveling</t>
    <phoneticPr fontId="2" type="noConversion"/>
  </si>
  <si>
    <t>Socialising</t>
    <phoneticPr fontId="2" type="noConversion"/>
  </si>
  <si>
    <t>NEED GAIN!!</t>
    <phoneticPr fontId="2" type="noConversion"/>
  </si>
  <si>
    <t>M</t>
    <phoneticPr fontId="2" type="noConversion"/>
  </si>
  <si>
    <t>F</t>
    <phoneticPr fontId="2" type="noConversion"/>
  </si>
  <si>
    <t>MILLING</t>
    <phoneticPr fontId="2" type="noConversion"/>
  </si>
  <si>
    <t>FORAGING</t>
    <phoneticPr fontId="2" type="noConversion"/>
  </si>
  <si>
    <t>Distance</t>
    <phoneticPr fontId="2" type="noConversion"/>
  </si>
  <si>
    <t>sex</t>
    <phoneticPr fontId="2" type="noConversion"/>
  </si>
  <si>
    <t>averages</t>
    <phoneticPr fontId="2" type="noConversion"/>
  </si>
  <si>
    <t>J1</t>
    <phoneticPr fontId="2" type="noConversion"/>
  </si>
  <si>
    <t>foraging</t>
    <phoneticPr fontId="2" type="noConversion"/>
  </si>
  <si>
    <t>BEHAVIOUR</t>
    <phoneticPr fontId="2" type="noConversion"/>
  </si>
  <si>
    <t>AVERAGE</t>
    <phoneticPr fontId="2" type="noConversion"/>
  </si>
  <si>
    <t>foraging</t>
    <phoneticPr fontId="2" type="noConversion"/>
  </si>
  <si>
    <t>traveling</t>
    <phoneticPr fontId="2" type="noConversion"/>
  </si>
  <si>
    <t>TRAVELING</t>
    <phoneticPr fontId="2" type="noConversion"/>
  </si>
  <si>
    <t>traveling</t>
    <phoneticPr fontId="2" type="noConversion"/>
  </si>
  <si>
    <t>BLOW LENGTH (SEC)</t>
    <phoneticPr fontId="2" type="noConversion"/>
  </si>
  <si>
    <t>SD FORAGING</t>
    <phoneticPr fontId="2" type="noConversion"/>
  </si>
  <si>
    <t>SD TRAVELING</t>
    <phoneticPr fontId="2" type="noConversion"/>
  </si>
  <si>
    <t>MILLING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</si>
</sst>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b/>
      <sz val="10"/>
      <name val="Verdana"/>
    </font>
    <font>
      <sz val="8"/>
      <name val="Verdana"/>
    </font>
    <font>
      <vertAlign val="subscript"/>
      <sz val="10"/>
      <name val="Verdana"/>
    </font>
    <font>
      <sz val="10"/>
      <color indexed="207"/>
      <name val="Verdana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0" fontId="4" fillId="0" borderId="1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4" Type="http://schemas.openxmlformats.org/officeDocument/2006/relationships/chartsheet" Target="chartsheets/sheet4.xml"/><Relationship Id="rId10" Type="http://schemas.openxmlformats.org/officeDocument/2006/relationships/calcChain" Target="calcChain.xml"/><Relationship Id="rId5" Type="http://schemas.openxmlformats.org/officeDocument/2006/relationships/chartsheet" Target="chartsheets/sheet5.xml"/><Relationship Id="rId7" Type="http://schemas.openxmlformats.org/officeDocument/2006/relationships/theme" Target="theme/theme1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Relationship Id="rId9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6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v>foraging</c:v>
          </c:tx>
          <c:spPr>
            <a:ln w="28575">
              <a:noFill/>
            </a:ln>
          </c:spPr>
          <c:xVal>
            <c:numRef>
              <c:f>Sheet1!$F$19:$F$23</c:f>
              <c:numCache>
                <c:formatCode>General</c:formatCode>
                <c:ptCount val="5"/>
                <c:pt idx="0">
                  <c:v>0.4</c:v>
                </c:pt>
                <c:pt idx="1">
                  <c:v>0.45</c:v>
                </c:pt>
                <c:pt idx="2">
                  <c:v>0.41</c:v>
                </c:pt>
                <c:pt idx="3">
                  <c:v>0.4</c:v>
                </c:pt>
                <c:pt idx="4">
                  <c:v>0.37</c:v>
                </c:pt>
              </c:numCache>
            </c:numRef>
          </c:xVal>
          <c:yVal>
            <c:numRef>
              <c:f>Sheet1!$B$19:$B$23</c:f>
              <c:numCache>
                <c:formatCode>General</c:formatCode>
                <c:ptCount val="5"/>
                <c:pt idx="0">
                  <c:v>94.76</c:v>
                </c:pt>
                <c:pt idx="1">
                  <c:v>92.96</c:v>
                </c:pt>
                <c:pt idx="2">
                  <c:v>90.98</c:v>
                </c:pt>
                <c:pt idx="3">
                  <c:v>87.46</c:v>
                </c:pt>
                <c:pt idx="4">
                  <c:v>93.86</c:v>
                </c:pt>
              </c:numCache>
            </c:numRef>
          </c:yVal>
        </c:ser>
        <c:ser>
          <c:idx val="1"/>
          <c:order val="1"/>
          <c:tx>
            <c:v>traveling</c:v>
          </c:tx>
          <c:spPr>
            <a:ln w="28575">
              <a:noFill/>
            </a:ln>
          </c:spPr>
          <c:xVal>
            <c:numRef>
              <c:f>Sheet1!$F$24:$F$36</c:f>
              <c:numCache>
                <c:formatCode>General</c:formatCode>
                <c:ptCount val="13"/>
                <c:pt idx="0">
                  <c:v>0.76</c:v>
                </c:pt>
                <c:pt idx="1">
                  <c:v>0.51</c:v>
                </c:pt>
                <c:pt idx="2">
                  <c:v>0.52</c:v>
                </c:pt>
                <c:pt idx="3">
                  <c:v>0.47</c:v>
                </c:pt>
                <c:pt idx="4">
                  <c:v>0.68</c:v>
                </c:pt>
                <c:pt idx="5">
                  <c:v>0.74</c:v>
                </c:pt>
                <c:pt idx="6">
                  <c:v>0.73</c:v>
                </c:pt>
                <c:pt idx="7">
                  <c:v>0.8</c:v>
                </c:pt>
                <c:pt idx="8">
                  <c:v>0.51</c:v>
                </c:pt>
                <c:pt idx="9">
                  <c:v>0.69</c:v>
                </c:pt>
                <c:pt idx="10">
                  <c:v>0.69</c:v>
                </c:pt>
                <c:pt idx="11">
                  <c:v>1.19</c:v>
                </c:pt>
                <c:pt idx="12">
                  <c:v>0.91</c:v>
                </c:pt>
              </c:numCache>
            </c:numRef>
          </c:xVal>
          <c:yVal>
            <c:numRef>
              <c:f>Sheet1!$B$24:$B$36</c:f>
              <c:numCache>
                <c:formatCode>General</c:formatCode>
                <c:ptCount val="13"/>
                <c:pt idx="0">
                  <c:v>90.66</c:v>
                </c:pt>
                <c:pt idx="1">
                  <c:v>93.89</c:v>
                </c:pt>
                <c:pt idx="2">
                  <c:v>91.18000000000001</c:v>
                </c:pt>
                <c:pt idx="3">
                  <c:v>93.42</c:v>
                </c:pt>
                <c:pt idx="4">
                  <c:v>95.99</c:v>
                </c:pt>
                <c:pt idx="5">
                  <c:v>83.71</c:v>
                </c:pt>
                <c:pt idx="6">
                  <c:v>83.79</c:v>
                </c:pt>
                <c:pt idx="7">
                  <c:v>83.26</c:v>
                </c:pt>
                <c:pt idx="8">
                  <c:v>80.98</c:v>
                </c:pt>
                <c:pt idx="9">
                  <c:v>79.67</c:v>
                </c:pt>
                <c:pt idx="10">
                  <c:v>71.95</c:v>
                </c:pt>
                <c:pt idx="11">
                  <c:v>70.63</c:v>
                </c:pt>
                <c:pt idx="12">
                  <c:v>80.19</c:v>
                </c:pt>
              </c:numCache>
            </c:numRef>
          </c:yVal>
        </c:ser>
        <c:ser>
          <c:idx val="2"/>
          <c:order val="2"/>
          <c:tx>
            <c:v>milling</c:v>
          </c:tx>
          <c:spPr>
            <a:ln w="28575">
              <a:noFill/>
            </a:ln>
          </c:spPr>
          <c:xVal>
            <c:numRef>
              <c:f>Sheet1!$F$42:$F$47</c:f>
              <c:numCache>
                <c:formatCode>General</c:formatCode>
                <c:ptCount val="6"/>
                <c:pt idx="0">
                  <c:v>0.42</c:v>
                </c:pt>
                <c:pt idx="1">
                  <c:v>0.1</c:v>
                </c:pt>
                <c:pt idx="2">
                  <c:v>0.4</c:v>
                </c:pt>
                <c:pt idx="3">
                  <c:v>0.32</c:v>
                </c:pt>
                <c:pt idx="5">
                  <c:v>0.35</c:v>
                </c:pt>
              </c:numCache>
            </c:numRef>
          </c:xVal>
          <c:yVal>
            <c:numRef>
              <c:f>Sheet1!$B$42:$B$47</c:f>
              <c:numCache>
                <c:formatCode>General</c:formatCode>
                <c:ptCount val="6"/>
                <c:pt idx="0">
                  <c:v>92.11</c:v>
                </c:pt>
                <c:pt idx="1">
                  <c:v>94.09</c:v>
                </c:pt>
                <c:pt idx="2">
                  <c:v>94.55</c:v>
                </c:pt>
                <c:pt idx="3">
                  <c:v>91.82</c:v>
                </c:pt>
                <c:pt idx="5">
                  <c:v>78.08</c:v>
                </c:pt>
              </c:numCache>
            </c:numRef>
          </c:yVal>
        </c:ser>
        <c:axId val="544872584"/>
        <c:axId val="544792552"/>
      </c:scatterChart>
      <c:valAx>
        <c:axId val="544872584"/>
        <c:scaling>
          <c:orientation val="minMax"/>
          <c:max val="1.2"/>
          <c:min val="0.1"/>
        </c:scaling>
        <c:axPos val="b"/>
        <c:numFmt formatCode="General" sourceLinked="1"/>
        <c:tickLblPos val="nextTo"/>
        <c:crossAx val="544792552"/>
        <c:crosses val="autoZero"/>
        <c:crossBetween val="midCat"/>
      </c:valAx>
      <c:valAx>
        <c:axId val="544792552"/>
        <c:scaling>
          <c:orientation val="minMax"/>
          <c:min val="70.0"/>
        </c:scaling>
        <c:axPos val="l"/>
        <c:majorGridlines/>
        <c:numFmt formatCode="General" sourceLinked="1"/>
        <c:tickLblPos val="nextTo"/>
        <c:crossAx val="54487258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v>foraging</c:v>
          </c:tx>
          <c:spPr>
            <a:ln w="28575">
              <a:noFill/>
            </a:ln>
          </c:spPr>
          <c:xVal>
            <c:numRef>
              <c:f>Sheet1!$F$2:$F$12</c:f>
              <c:numCache>
                <c:formatCode>General</c:formatCode>
                <c:ptCount val="11"/>
                <c:pt idx="0">
                  <c:v>0.53</c:v>
                </c:pt>
                <c:pt idx="1">
                  <c:v>0.46</c:v>
                </c:pt>
                <c:pt idx="2">
                  <c:v>0.44</c:v>
                </c:pt>
                <c:pt idx="3">
                  <c:v>0.63</c:v>
                </c:pt>
                <c:pt idx="4">
                  <c:v>0.72</c:v>
                </c:pt>
                <c:pt idx="5">
                  <c:v>0.6</c:v>
                </c:pt>
                <c:pt idx="6">
                  <c:v>0.76</c:v>
                </c:pt>
                <c:pt idx="7">
                  <c:v>0.8</c:v>
                </c:pt>
                <c:pt idx="8">
                  <c:v>0.550000000000001</c:v>
                </c:pt>
                <c:pt idx="9">
                  <c:v>0.780000000000001</c:v>
                </c:pt>
                <c:pt idx="10">
                  <c:v>0.619999999999999</c:v>
                </c:pt>
              </c:numCache>
            </c:numRef>
          </c:xVal>
          <c:yVal>
            <c:numRef>
              <c:f>Sheet1!$B$2:$B$12</c:f>
              <c:numCache>
                <c:formatCode>General</c:formatCode>
                <c:ptCount val="11"/>
                <c:pt idx="0">
                  <c:v>94.49</c:v>
                </c:pt>
                <c:pt idx="1">
                  <c:v>83.19</c:v>
                </c:pt>
                <c:pt idx="2">
                  <c:v>84.51</c:v>
                </c:pt>
                <c:pt idx="3">
                  <c:v>96.01</c:v>
                </c:pt>
                <c:pt idx="4">
                  <c:v>85.94</c:v>
                </c:pt>
                <c:pt idx="5">
                  <c:v>82.57</c:v>
                </c:pt>
                <c:pt idx="7">
                  <c:v>94.11</c:v>
                </c:pt>
                <c:pt idx="8">
                  <c:v>88.24</c:v>
                </c:pt>
                <c:pt idx="9">
                  <c:v>93.92</c:v>
                </c:pt>
                <c:pt idx="10">
                  <c:v>90.48</c:v>
                </c:pt>
              </c:numCache>
            </c:numRef>
          </c:yVal>
        </c:ser>
        <c:ser>
          <c:idx val="1"/>
          <c:order val="1"/>
          <c:tx>
            <c:v>traveling</c:v>
          </c:tx>
          <c:spPr>
            <a:ln w="28575">
              <a:noFill/>
            </a:ln>
          </c:spPr>
          <c:xVal>
            <c:numRef>
              <c:f>Sheet1!$F$13:$F$17</c:f>
              <c:numCache>
                <c:formatCode>General</c:formatCode>
                <c:ptCount val="5"/>
                <c:pt idx="0">
                  <c:v>0.65</c:v>
                </c:pt>
                <c:pt idx="1">
                  <c:v>0.62</c:v>
                </c:pt>
                <c:pt idx="2">
                  <c:v>0.72</c:v>
                </c:pt>
                <c:pt idx="3">
                  <c:v>0.61</c:v>
                </c:pt>
                <c:pt idx="4">
                  <c:v>0.5</c:v>
                </c:pt>
              </c:numCache>
            </c:numRef>
          </c:xVal>
          <c:yVal>
            <c:numRef>
              <c:f>Sheet1!$B$13:$B$17</c:f>
              <c:numCache>
                <c:formatCode>General</c:formatCode>
                <c:ptCount val="5"/>
                <c:pt idx="0">
                  <c:v>98.58</c:v>
                </c:pt>
                <c:pt idx="1">
                  <c:v>97.13</c:v>
                </c:pt>
                <c:pt idx="2">
                  <c:v>99.98</c:v>
                </c:pt>
                <c:pt idx="3">
                  <c:v>103.69</c:v>
                </c:pt>
                <c:pt idx="4">
                  <c:v>97.67</c:v>
                </c:pt>
              </c:numCache>
            </c:numRef>
          </c:yVal>
        </c:ser>
        <c:axId val="557520872"/>
        <c:axId val="556488216"/>
      </c:scatterChart>
      <c:valAx>
        <c:axId val="557520872"/>
        <c:scaling>
          <c:orientation val="minMax"/>
        </c:scaling>
        <c:axPos val="b"/>
        <c:numFmt formatCode="General" sourceLinked="1"/>
        <c:tickLblPos val="nextTo"/>
        <c:crossAx val="556488216"/>
        <c:crosses val="autoZero"/>
        <c:crossBetween val="midCat"/>
      </c:valAx>
      <c:valAx>
        <c:axId val="556488216"/>
        <c:scaling>
          <c:orientation val="minMax"/>
          <c:min val="80.0"/>
        </c:scaling>
        <c:axPos val="l"/>
        <c:majorGridlines/>
        <c:numFmt formatCode="General" sourceLinked="1"/>
        <c:tickLblPos val="nextTo"/>
        <c:crossAx val="557520872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foraging</c:v>
          </c:tx>
          <c:errBars>
            <c:errBarType val="both"/>
            <c:errValType val="cust"/>
            <c:plus>
              <c:numRef>
                <c:f>Sheet1!$K$3</c:f>
                <c:numCache>
                  <c:formatCode>General</c:formatCode>
                  <c:ptCount val="1"/>
                  <c:pt idx="0">
                    <c:v>5.118531039272605</c:v>
                  </c:pt>
                </c:numCache>
              </c:numRef>
            </c:plus>
            <c:minus>
              <c:numRef>
                <c:f>Sheet1!$K$3</c:f>
                <c:numCache>
                  <c:formatCode>General</c:formatCode>
                  <c:ptCount val="1"/>
                  <c:pt idx="0">
                    <c:v>5.118531039272605</c:v>
                  </c:pt>
                </c:numCache>
              </c:numRef>
            </c:minus>
          </c:errBars>
          <c:cat>
            <c:strLit>
              <c:ptCount val="1"/>
              <c:pt idx="0">
                <c:v>	traveling</c:v>
              </c:pt>
            </c:strLit>
          </c:cat>
          <c:val>
            <c:numRef>
              <c:f>Sheet1!$H$3</c:f>
              <c:numCache>
                <c:formatCode>General</c:formatCode>
                <c:ptCount val="1"/>
                <c:pt idx="0">
                  <c:v>89.346</c:v>
                </c:pt>
              </c:numCache>
            </c:numRef>
          </c:val>
        </c:ser>
        <c:ser>
          <c:idx val="1"/>
          <c:order val="1"/>
          <c:tx>
            <c:v>traveling</c:v>
          </c:tx>
          <c:errBars>
            <c:errBarType val="both"/>
            <c:errValType val="cust"/>
            <c:plus>
              <c:numRef>
                <c:f>Sheet1!$L$3</c:f>
                <c:numCache>
                  <c:formatCode>General</c:formatCode>
                  <c:ptCount val="1"/>
                  <c:pt idx="0">
                    <c:v>2.624795230108412</c:v>
                  </c:pt>
                </c:numCache>
              </c:numRef>
            </c:plus>
            <c:minus>
              <c:numRef>
                <c:f>Sheet1!$L$3</c:f>
                <c:numCache>
                  <c:formatCode>General</c:formatCode>
                  <c:ptCount val="1"/>
                  <c:pt idx="0">
                    <c:v>2.624795230108412</c:v>
                  </c:pt>
                </c:numCache>
              </c:numRef>
            </c:minus>
          </c:errBars>
          <c:cat>
            <c:strLit>
              <c:ptCount val="1"/>
              <c:pt idx="0">
                <c:v>	traveling</c:v>
              </c:pt>
            </c:strLit>
          </c:cat>
          <c:val>
            <c:numRef>
              <c:f>Sheet1!$I$3</c:f>
              <c:numCache>
                <c:formatCode>General</c:formatCode>
                <c:ptCount val="1"/>
                <c:pt idx="0">
                  <c:v>99.41</c:v>
                </c:pt>
              </c:numCache>
            </c:numRef>
          </c:val>
        </c:ser>
        <c:axId val="559354488"/>
        <c:axId val="559357544"/>
      </c:barChart>
      <c:catAx>
        <c:axId val="559354488"/>
        <c:scaling>
          <c:orientation val="minMax"/>
        </c:scaling>
        <c:delete val="1"/>
        <c:axPos val="b"/>
        <c:numFmt formatCode="General" sourceLinked="1"/>
        <c:tickLblPos val="nextTo"/>
        <c:crossAx val="559357544"/>
        <c:crosses val="autoZero"/>
        <c:auto val="1"/>
        <c:lblAlgn val="ctr"/>
        <c:lblOffset val="100"/>
      </c:catAx>
      <c:valAx>
        <c:axId val="559357544"/>
        <c:scaling>
          <c:orientation val="minMax"/>
          <c:max val="110.0"/>
        </c:scaling>
        <c:axPos val="l"/>
        <c:majorGridlines/>
        <c:numFmt formatCode="General" sourceLinked="1"/>
        <c:tickLblPos val="nextTo"/>
        <c:crossAx val="55935448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foraging</c:v>
          </c:tx>
          <c:errBars>
            <c:errBarType val="both"/>
            <c:errValType val="cust"/>
            <c:plus>
              <c:numRef>
                <c:f>Sheet1!$K$4</c:f>
                <c:numCache>
                  <c:formatCode>General</c:formatCode>
                  <c:ptCount val="1"/>
                </c:numCache>
              </c:numRef>
            </c:plus>
            <c:minus>
              <c:numRef>
                <c:f>Sheet1!$K$4</c:f>
                <c:numCache>
                  <c:formatCode>General</c:formatCode>
                  <c:ptCount val="1"/>
                </c:numCache>
              </c:numRef>
            </c:minus>
          </c:errBars>
          <c:val>
            <c:numRef>
              <c:f>Sheet1!$H$4</c:f>
              <c:numCache>
                <c:formatCode>General</c:formatCode>
                <c:ptCount val="1"/>
                <c:pt idx="0">
                  <c:v>92.004</c:v>
                </c:pt>
              </c:numCache>
            </c:numRef>
          </c:val>
        </c:ser>
        <c:ser>
          <c:idx val="1"/>
          <c:order val="1"/>
          <c:tx>
            <c:v>traveling</c:v>
          </c:tx>
          <c:errBars>
            <c:errBarType val="both"/>
            <c:errValType val="cust"/>
            <c:plus>
              <c:numRef>
                <c:f>Sheet1!$L$4</c:f>
                <c:numCache>
                  <c:formatCode>General</c:formatCode>
                  <c:ptCount val="1"/>
                </c:numCache>
              </c:numRef>
            </c:plus>
            <c:minus>
              <c:numRef>
                <c:f>Sheet1!$L$4</c:f>
                <c:numCache>
                  <c:formatCode>General</c:formatCode>
                  <c:ptCount val="1"/>
                </c:numCache>
              </c:numRef>
            </c:minus>
          </c:errBars>
          <c:val>
            <c:numRef>
              <c:f>Sheet1!$I$4</c:f>
              <c:numCache>
                <c:formatCode>General</c:formatCode>
                <c:ptCount val="1"/>
                <c:pt idx="0">
                  <c:v>92.2875</c:v>
                </c:pt>
              </c:numCache>
            </c:numRef>
          </c:val>
        </c:ser>
        <c:ser>
          <c:idx val="2"/>
          <c:order val="2"/>
          <c:tx>
            <c:v>Milling</c:v>
          </c:tx>
          <c:errBars>
            <c:errBarType val="both"/>
            <c:errValType val="cust"/>
            <c:plus>
              <c:numRef>
                <c:f>Sheet1!$M$4</c:f>
                <c:numCache>
                  <c:formatCode>General</c:formatCode>
                  <c:ptCount val="1"/>
                </c:numCache>
              </c:numRef>
            </c:plus>
            <c:minus>
              <c:numRef>
                <c:f>Sheet1!$M$4</c:f>
                <c:numCache>
                  <c:formatCode>General</c:formatCode>
                  <c:ptCount val="1"/>
                </c:numCache>
              </c:numRef>
            </c:minus>
          </c:errBars>
          <c:val>
            <c:numRef>
              <c:f>Sheet1!$J$4</c:f>
              <c:numCache>
                <c:formatCode>General</c:formatCode>
                <c:ptCount val="1"/>
                <c:pt idx="0">
                  <c:v>93.1425</c:v>
                </c:pt>
              </c:numCache>
            </c:numRef>
          </c:val>
        </c:ser>
        <c:axId val="559200312"/>
        <c:axId val="553608648"/>
      </c:barChart>
      <c:catAx>
        <c:axId val="559200312"/>
        <c:scaling>
          <c:orientation val="minMax"/>
        </c:scaling>
        <c:delete val="1"/>
        <c:axPos val="b"/>
        <c:tickLblPos val="nextTo"/>
        <c:crossAx val="553608648"/>
        <c:crosses val="autoZero"/>
        <c:auto val="1"/>
        <c:lblAlgn val="ctr"/>
        <c:lblOffset val="100"/>
      </c:catAx>
      <c:valAx>
        <c:axId val="553608648"/>
        <c:scaling>
          <c:orientation val="minMax"/>
        </c:scaling>
        <c:axPos val="l"/>
        <c:majorGridlines/>
        <c:numFmt formatCode="General" sourceLinked="1"/>
        <c:tickLblPos val="nextTo"/>
        <c:crossAx val="55920031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Foraging</c:v>
          </c:tx>
          <c:errBars>
            <c:errBarType val="both"/>
            <c:errValType val="cust"/>
            <c:plus>
              <c:numRef>
                <c:f>Sheet1!$L$13</c:f>
                <c:numCache>
                  <c:formatCode>General</c:formatCode>
                  <c:ptCount val="1"/>
                  <c:pt idx="0">
                    <c:v>4.150716805564878</c:v>
                  </c:pt>
                </c:numCache>
              </c:numRef>
            </c:plus>
            <c:minus>
              <c:numRef>
                <c:f>Sheet1!$L$13</c:f>
                <c:numCache>
                  <c:formatCode>General</c:formatCode>
                  <c:ptCount val="1"/>
                  <c:pt idx="0">
                    <c:v>4.150716805564878</c:v>
                  </c:pt>
                </c:numCache>
              </c:numRef>
            </c:minus>
          </c:errBars>
          <c:val>
            <c:numRef>
              <c:f>Sheet1!$K$13</c:f>
              <c:numCache>
                <c:formatCode>General</c:formatCode>
                <c:ptCount val="1"/>
                <c:pt idx="0">
                  <c:v>91.175</c:v>
                </c:pt>
              </c:numCache>
            </c:numRef>
          </c:val>
        </c:ser>
        <c:ser>
          <c:idx val="1"/>
          <c:order val="1"/>
          <c:tx>
            <c:v>Traveling</c:v>
          </c:tx>
          <c:errBars>
            <c:errBarType val="both"/>
            <c:errValType val="cust"/>
            <c:plus>
              <c:numRef>
                <c:f>Sheet1!$L$14</c:f>
                <c:numCache>
                  <c:formatCode>General</c:formatCode>
                  <c:ptCount val="1"/>
                  <c:pt idx="0">
                    <c:v>2.815060686142658</c:v>
                  </c:pt>
                </c:numCache>
              </c:numRef>
            </c:plus>
            <c:minus>
              <c:numRef>
                <c:f>Sheet1!$L$14</c:f>
                <c:numCache>
                  <c:formatCode>General</c:formatCode>
                  <c:ptCount val="1"/>
                  <c:pt idx="0">
                    <c:v>2.815060686142658</c:v>
                  </c:pt>
                </c:numCache>
              </c:numRef>
            </c:minus>
          </c:errBars>
          <c:val>
            <c:numRef>
              <c:f>Sheet1!$K$14</c:f>
              <c:numCache>
                <c:formatCode>General</c:formatCode>
                <c:ptCount val="1"/>
                <c:pt idx="0">
                  <c:v>99.845</c:v>
                </c:pt>
              </c:numCache>
            </c:numRef>
          </c:val>
        </c:ser>
        <c:axId val="562494984"/>
        <c:axId val="562497528"/>
      </c:barChart>
      <c:catAx>
        <c:axId val="562494984"/>
        <c:scaling>
          <c:orientation val="minMax"/>
        </c:scaling>
        <c:delete val="1"/>
        <c:axPos val="b"/>
        <c:tickLblPos val="nextTo"/>
        <c:crossAx val="562497528"/>
        <c:crosses val="autoZero"/>
        <c:auto val="1"/>
        <c:lblAlgn val="ctr"/>
        <c:lblOffset val="100"/>
      </c:catAx>
      <c:valAx>
        <c:axId val="562497528"/>
        <c:scaling>
          <c:orientation val="minMax"/>
        </c:scaling>
        <c:axPos val="l"/>
        <c:majorGridlines/>
        <c:numFmt formatCode="General" sourceLinked="1"/>
        <c:tickLblPos val="nextTo"/>
        <c:crossAx val="56249498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47"/>
  <sheetViews>
    <sheetView tabSelected="1" view="pageLayout" workbookViewId="0">
      <selection activeCell="G1" sqref="G1"/>
    </sheetView>
  </sheetViews>
  <sheetFormatPr baseColWidth="10" defaultRowHeight="13"/>
  <cols>
    <col min="6" max="6" width="7.5703125" customWidth="1"/>
    <col min="7" max="7" width="10" customWidth="1"/>
    <col min="12" max="12" width="8.140625" customWidth="1"/>
    <col min="13" max="13" width="7" customWidth="1"/>
  </cols>
  <sheetData>
    <row r="1" spans="1:13" ht="40">
      <c r="A1" s="1" t="s">
        <v>2</v>
      </c>
      <c r="B1" s="2" t="s">
        <v>1</v>
      </c>
      <c r="C1" s="3" t="s">
        <v>0</v>
      </c>
      <c r="D1" t="s">
        <v>15</v>
      </c>
      <c r="E1" t="s">
        <v>16</v>
      </c>
      <c r="F1" s="8" t="s">
        <v>26</v>
      </c>
      <c r="G1" t="s">
        <v>17</v>
      </c>
    </row>
    <row r="2" spans="1:13">
      <c r="A2" s="1">
        <v>1</v>
      </c>
      <c r="B2" s="1">
        <v>94.49</v>
      </c>
      <c r="C2" s="1" t="s">
        <v>5</v>
      </c>
      <c r="D2" s="1">
        <v>332</v>
      </c>
      <c r="E2" s="1" t="s">
        <v>3</v>
      </c>
      <c r="F2" s="1">
        <v>0.53</v>
      </c>
      <c r="G2" s="1"/>
      <c r="H2" s="1" t="s">
        <v>14</v>
      </c>
      <c r="I2" s="1" t="s">
        <v>24</v>
      </c>
      <c r="J2" s="1" t="s">
        <v>13</v>
      </c>
      <c r="K2" s="9" t="s">
        <v>27</v>
      </c>
      <c r="L2" s="9" t="s">
        <v>28</v>
      </c>
      <c r="M2" s="9" t="s">
        <v>29</v>
      </c>
    </row>
    <row r="3" spans="1:13">
      <c r="A3" s="1">
        <v>2</v>
      </c>
      <c r="B3" s="1">
        <v>83.19</v>
      </c>
      <c r="C3" s="1" t="s">
        <v>5</v>
      </c>
      <c r="D3" s="1">
        <v>332</v>
      </c>
      <c r="E3" s="1" t="s">
        <v>3</v>
      </c>
      <c r="F3" s="1">
        <v>0.46</v>
      </c>
      <c r="G3" s="1" t="s">
        <v>11</v>
      </c>
      <c r="H3" s="1">
        <f>AVERAGE(B2:B12)</f>
        <v>89.346000000000004</v>
      </c>
      <c r="I3" s="1">
        <f>AVERAGE(B13:B17)</f>
        <v>99.41</v>
      </c>
      <c r="J3" s="6"/>
      <c r="K3">
        <f>STDEV(B2:B12)</f>
        <v>5.1185310392726047</v>
      </c>
      <c r="L3">
        <f>STDEV(B13:B17)</f>
        <v>2.6247952301084121</v>
      </c>
    </row>
    <row r="4" spans="1:13">
      <c r="A4" s="1">
        <v>3</v>
      </c>
      <c r="B4" s="1">
        <v>84.51</v>
      </c>
      <c r="C4" s="1" t="s">
        <v>5</v>
      </c>
      <c r="D4" s="1">
        <v>313</v>
      </c>
      <c r="E4" s="1" t="s">
        <v>3</v>
      </c>
      <c r="F4" s="1">
        <v>0.44</v>
      </c>
      <c r="G4" s="1" t="s">
        <v>12</v>
      </c>
      <c r="H4" s="1">
        <f>AVERAGE(B19:B23)</f>
        <v>92.003999999999991</v>
      </c>
      <c r="I4" s="1">
        <f>AVERAGE(B24:B27)</f>
        <v>92.287500000000009</v>
      </c>
      <c r="J4" s="1">
        <f>AVERAGE(B42:B45)</f>
        <v>93.142499999999998</v>
      </c>
    </row>
    <row r="5" spans="1:13">
      <c r="A5" s="1">
        <v>4</v>
      </c>
      <c r="B5" s="1">
        <v>96.01</v>
      </c>
      <c r="C5" s="1" t="s">
        <v>5</v>
      </c>
      <c r="D5" s="1">
        <v>310</v>
      </c>
      <c r="E5" s="1" t="s">
        <v>3</v>
      </c>
      <c r="F5" s="1">
        <v>0.63</v>
      </c>
    </row>
    <row r="6" spans="1:13">
      <c r="A6" s="4">
        <v>5</v>
      </c>
      <c r="B6" s="4">
        <v>85.94</v>
      </c>
      <c r="C6" s="1" t="s">
        <v>5</v>
      </c>
      <c r="D6" s="1">
        <v>313</v>
      </c>
      <c r="E6" s="1" t="s">
        <v>3</v>
      </c>
      <c r="F6" s="1">
        <v>0.72</v>
      </c>
    </row>
    <row r="7" spans="1:13">
      <c r="A7" s="4">
        <v>6</v>
      </c>
      <c r="B7" s="4">
        <v>82.57</v>
      </c>
      <c r="C7" s="1" t="s">
        <v>5</v>
      </c>
      <c r="D7" s="1">
        <v>274</v>
      </c>
      <c r="E7" s="1" t="s">
        <v>3</v>
      </c>
      <c r="F7" s="1">
        <v>0.6</v>
      </c>
    </row>
    <row r="8" spans="1:13">
      <c r="A8" s="4">
        <v>7</v>
      </c>
      <c r="B8" s="1"/>
      <c r="C8" s="1" t="s">
        <v>5</v>
      </c>
      <c r="D8" s="1">
        <v>341</v>
      </c>
      <c r="E8" s="1" t="s">
        <v>3</v>
      </c>
      <c r="F8" s="1">
        <v>0.76</v>
      </c>
    </row>
    <row r="9" spans="1:13">
      <c r="A9" s="4">
        <v>8</v>
      </c>
      <c r="B9" s="1">
        <v>94.11</v>
      </c>
      <c r="C9" s="1" t="s">
        <v>5</v>
      </c>
      <c r="D9" s="1">
        <v>286</v>
      </c>
      <c r="E9" s="1" t="s">
        <v>3</v>
      </c>
      <c r="F9" s="1">
        <v>0.8</v>
      </c>
    </row>
    <row r="10" spans="1:13">
      <c r="A10" s="4">
        <v>9</v>
      </c>
      <c r="B10" s="1">
        <v>88.24</v>
      </c>
      <c r="C10" s="1" t="s">
        <v>5</v>
      </c>
      <c r="D10" s="1">
        <v>236</v>
      </c>
      <c r="E10" s="1" t="s">
        <v>3</v>
      </c>
      <c r="F10" s="1">
        <f>17.07-16.52</f>
        <v>0.55000000000000071</v>
      </c>
    </row>
    <row r="11" spans="1:13">
      <c r="A11" s="4">
        <v>10</v>
      </c>
      <c r="B11" s="1">
        <v>93.92</v>
      </c>
      <c r="C11" s="1" t="s">
        <v>5</v>
      </c>
      <c r="D11" s="1">
        <v>242</v>
      </c>
      <c r="E11" s="1" t="s">
        <v>3</v>
      </c>
      <c r="F11" s="1">
        <f>35.67-34.89</f>
        <v>0.78000000000000114</v>
      </c>
      <c r="H11" s="1" t="s">
        <v>18</v>
      </c>
      <c r="I11" s="1"/>
      <c r="J11" s="1" t="s">
        <v>20</v>
      </c>
      <c r="K11" s="1" t="s">
        <v>21</v>
      </c>
    </row>
    <row r="12" spans="1:13">
      <c r="A12" s="4">
        <v>11</v>
      </c>
      <c r="B12" s="1">
        <v>90.48</v>
      </c>
      <c r="C12" s="1" t="s">
        <v>5</v>
      </c>
      <c r="D12" s="1">
        <v>269</v>
      </c>
      <c r="E12" s="1" t="s">
        <v>3</v>
      </c>
      <c r="F12" s="1">
        <f>16.24-15.62</f>
        <v>0.61999999999999922</v>
      </c>
      <c r="H12" s="1">
        <v>8</v>
      </c>
      <c r="I12" s="1">
        <v>94.11</v>
      </c>
      <c r="J12" s="1" t="s">
        <v>22</v>
      </c>
      <c r="K12" s="1"/>
    </row>
    <row r="13" spans="1:13">
      <c r="A13" s="4">
        <v>12</v>
      </c>
      <c r="B13" s="1">
        <v>98.58</v>
      </c>
      <c r="C13" s="1" t="s">
        <v>6</v>
      </c>
      <c r="D13" s="1">
        <v>415</v>
      </c>
      <c r="E13" s="1" t="s">
        <v>3</v>
      </c>
      <c r="F13" s="1">
        <v>0.65</v>
      </c>
      <c r="H13" s="1">
        <v>9</v>
      </c>
      <c r="I13" s="1">
        <v>88.24</v>
      </c>
      <c r="J13" s="7" t="s">
        <v>19</v>
      </c>
      <c r="K13" s="7">
        <f>AVERAGE(I12:I13)</f>
        <v>91.174999999999997</v>
      </c>
      <c r="L13">
        <f>STDEV(B9:B10)</f>
        <v>4.150716805564878</v>
      </c>
    </row>
    <row r="14" spans="1:13">
      <c r="A14" s="4">
        <v>13</v>
      </c>
      <c r="B14" s="1">
        <v>97.13</v>
      </c>
      <c r="C14" s="1" t="s">
        <v>6</v>
      </c>
      <c r="D14" s="1">
        <v>415</v>
      </c>
      <c r="E14" s="1" t="s">
        <v>3</v>
      </c>
      <c r="F14" s="1">
        <v>0.62</v>
      </c>
      <c r="H14" s="6">
        <v>12</v>
      </c>
      <c r="I14" s="1">
        <v>98.58</v>
      </c>
      <c r="J14" s="7" t="s">
        <v>25</v>
      </c>
      <c r="K14" s="7">
        <f>AVERAGE(I14:I17)</f>
        <v>99.844999999999999</v>
      </c>
      <c r="L14">
        <f>STDEV(B13:B16)</f>
        <v>2.8150606861426577</v>
      </c>
    </row>
    <row r="15" spans="1:13">
      <c r="A15" s="4">
        <v>14</v>
      </c>
      <c r="B15" s="1">
        <v>99.98</v>
      </c>
      <c r="C15" s="1" t="s">
        <v>6</v>
      </c>
      <c r="D15" s="1">
        <v>418</v>
      </c>
      <c r="E15" s="1" t="s">
        <v>3</v>
      </c>
      <c r="F15" s="1">
        <v>0.72</v>
      </c>
      <c r="H15" s="1">
        <v>13</v>
      </c>
      <c r="I15" s="1">
        <v>97.13</v>
      </c>
      <c r="J15" s="1" t="s">
        <v>23</v>
      </c>
      <c r="K15" s="1"/>
    </row>
    <row r="16" spans="1:13">
      <c r="A16" s="4">
        <v>15</v>
      </c>
      <c r="B16" s="1">
        <v>103.69</v>
      </c>
      <c r="C16" s="1" t="s">
        <v>6</v>
      </c>
      <c r="D16" s="1">
        <v>416</v>
      </c>
      <c r="E16" s="1" t="s">
        <v>3</v>
      </c>
      <c r="F16" s="1">
        <v>0.61</v>
      </c>
      <c r="H16" s="1">
        <v>14</v>
      </c>
      <c r="I16" s="1">
        <v>99.98</v>
      </c>
      <c r="J16" s="1" t="s">
        <v>23</v>
      </c>
      <c r="K16" s="1"/>
    </row>
    <row r="17" spans="1:11">
      <c r="A17" s="4">
        <v>16</v>
      </c>
      <c r="B17" s="1">
        <v>97.67</v>
      </c>
      <c r="C17" s="1" t="s">
        <v>6</v>
      </c>
      <c r="D17" s="1">
        <v>300</v>
      </c>
      <c r="E17" s="1" t="s">
        <v>3</v>
      </c>
      <c r="F17" s="1">
        <v>0.5</v>
      </c>
      <c r="H17" s="1">
        <v>15</v>
      </c>
      <c r="I17" s="1">
        <v>103.69</v>
      </c>
      <c r="J17" s="1" t="s">
        <v>23</v>
      </c>
      <c r="K17" s="1"/>
    </row>
    <row r="18" spans="1:11">
      <c r="A18" s="4">
        <v>17</v>
      </c>
      <c r="B18" s="1"/>
      <c r="C18" s="1" t="s">
        <v>5</v>
      </c>
      <c r="D18" s="1">
        <v>190</v>
      </c>
      <c r="E18" s="1" t="s">
        <v>3</v>
      </c>
      <c r="F18" s="1">
        <v>0.75</v>
      </c>
    </row>
    <row r="19" spans="1:11">
      <c r="A19" s="4">
        <v>18</v>
      </c>
      <c r="B19" s="1">
        <v>94.76</v>
      </c>
      <c r="C19" s="1" t="s">
        <v>5</v>
      </c>
      <c r="D19" s="1">
        <v>300</v>
      </c>
      <c r="E19" s="1" t="s">
        <v>4</v>
      </c>
      <c r="F19" s="1">
        <v>0.4</v>
      </c>
    </row>
    <row r="20" spans="1:11">
      <c r="A20" s="4">
        <v>19</v>
      </c>
      <c r="B20" s="1">
        <v>92.96</v>
      </c>
      <c r="C20" s="1" t="s">
        <v>5</v>
      </c>
      <c r="D20" s="1">
        <v>300</v>
      </c>
      <c r="E20" s="1" t="s">
        <v>4</v>
      </c>
      <c r="F20" s="1">
        <v>0.45</v>
      </c>
    </row>
    <row r="21" spans="1:11">
      <c r="A21" s="4">
        <v>20</v>
      </c>
      <c r="B21" s="1">
        <v>90.98</v>
      </c>
      <c r="C21" s="1" t="s">
        <v>5</v>
      </c>
      <c r="D21" s="1">
        <v>250</v>
      </c>
      <c r="E21" s="1" t="s">
        <v>4</v>
      </c>
      <c r="F21" s="1">
        <v>0.41</v>
      </c>
    </row>
    <row r="22" spans="1:11">
      <c r="A22" s="4">
        <v>21</v>
      </c>
      <c r="B22" s="1">
        <v>87.46</v>
      </c>
      <c r="C22" s="1" t="s">
        <v>5</v>
      </c>
      <c r="D22" s="1">
        <v>200</v>
      </c>
      <c r="E22" s="1" t="s">
        <v>4</v>
      </c>
      <c r="F22" s="1">
        <v>0.4</v>
      </c>
    </row>
    <row r="23" spans="1:11">
      <c r="A23" s="4">
        <v>22</v>
      </c>
      <c r="B23" s="1">
        <v>93.86</v>
      </c>
      <c r="C23" s="1" t="s">
        <v>5</v>
      </c>
      <c r="D23" s="1">
        <v>176</v>
      </c>
      <c r="E23" s="1" t="s">
        <v>4</v>
      </c>
      <c r="F23" s="1">
        <v>0.37</v>
      </c>
    </row>
    <row r="24" spans="1:11">
      <c r="A24" s="4">
        <v>23</v>
      </c>
      <c r="B24" s="1">
        <v>90.66</v>
      </c>
      <c r="C24" s="4" t="s">
        <v>6</v>
      </c>
      <c r="D24" s="1">
        <v>230</v>
      </c>
      <c r="E24" s="1" t="s">
        <v>4</v>
      </c>
      <c r="F24" s="4">
        <v>0.76</v>
      </c>
    </row>
    <row r="25" spans="1:11">
      <c r="A25" s="4">
        <v>24</v>
      </c>
      <c r="B25" s="1">
        <v>93.89</v>
      </c>
      <c r="C25" s="1" t="s">
        <v>6</v>
      </c>
      <c r="D25" s="1">
        <v>50</v>
      </c>
      <c r="E25" s="1" t="s">
        <v>4</v>
      </c>
      <c r="F25" s="1">
        <v>0.51</v>
      </c>
    </row>
    <row r="26" spans="1:11">
      <c r="A26" s="4">
        <v>25</v>
      </c>
      <c r="B26" s="1">
        <v>91.18</v>
      </c>
      <c r="C26" s="1" t="s">
        <v>6</v>
      </c>
      <c r="D26" s="1">
        <v>60</v>
      </c>
      <c r="E26" s="1" t="s">
        <v>4</v>
      </c>
      <c r="F26" s="1">
        <v>0.52</v>
      </c>
    </row>
    <row r="27" spans="1:11">
      <c r="A27" s="4">
        <v>26</v>
      </c>
      <c r="B27" s="1">
        <v>93.42</v>
      </c>
      <c r="C27" s="1" t="s">
        <v>6</v>
      </c>
      <c r="D27" s="1">
        <v>80</v>
      </c>
      <c r="E27" s="1" t="s">
        <v>4</v>
      </c>
      <c r="F27" s="1">
        <v>0.47</v>
      </c>
    </row>
    <row r="28" spans="1:11">
      <c r="A28" s="4">
        <v>32</v>
      </c>
      <c r="B28" s="1">
        <v>95.99</v>
      </c>
      <c r="C28" s="1" t="s">
        <v>8</v>
      </c>
      <c r="D28" s="1">
        <v>150</v>
      </c>
      <c r="E28" s="1" t="s">
        <v>4</v>
      </c>
      <c r="F28" s="1">
        <v>0.68</v>
      </c>
    </row>
    <row r="29" spans="1:11">
      <c r="A29" s="4">
        <v>33</v>
      </c>
      <c r="B29" s="1">
        <v>83.71</v>
      </c>
      <c r="C29" s="1" t="s">
        <v>8</v>
      </c>
      <c r="D29" s="1">
        <v>50</v>
      </c>
      <c r="E29" s="1" t="s">
        <v>4</v>
      </c>
      <c r="F29" s="1">
        <v>0.74</v>
      </c>
    </row>
    <row r="30" spans="1:11">
      <c r="A30" s="4">
        <v>34</v>
      </c>
      <c r="B30" s="1">
        <v>83.79</v>
      </c>
      <c r="C30" s="4" t="s">
        <v>8</v>
      </c>
      <c r="D30" s="1">
        <v>50</v>
      </c>
      <c r="E30" s="1" t="s">
        <v>4</v>
      </c>
      <c r="F30" s="4">
        <v>0.73</v>
      </c>
    </row>
    <row r="31" spans="1:11">
      <c r="A31" s="4">
        <v>35</v>
      </c>
      <c r="B31" s="1">
        <v>83.26</v>
      </c>
      <c r="C31" s="4" t="s">
        <v>8</v>
      </c>
      <c r="D31" s="1">
        <v>50</v>
      </c>
      <c r="E31" s="1" t="s">
        <v>4</v>
      </c>
      <c r="F31" s="4">
        <v>0.8</v>
      </c>
    </row>
    <row r="32" spans="1:11">
      <c r="A32" s="4">
        <v>36</v>
      </c>
      <c r="B32" s="1">
        <v>80.98</v>
      </c>
      <c r="C32" s="4" t="s">
        <v>8</v>
      </c>
      <c r="D32" s="1">
        <v>40</v>
      </c>
      <c r="E32" s="1" t="s">
        <v>4</v>
      </c>
      <c r="F32" s="4">
        <v>0.51</v>
      </c>
    </row>
    <row r="33" spans="1:6">
      <c r="A33" s="4">
        <v>37</v>
      </c>
      <c r="B33" s="1">
        <v>79.67</v>
      </c>
      <c r="C33" s="4" t="s">
        <v>8</v>
      </c>
      <c r="D33" s="1">
        <v>40</v>
      </c>
      <c r="E33" s="1" t="s">
        <v>4</v>
      </c>
      <c r="F33" s="4">
        <v>0.69</v>
      </c>
    </row>
    <row r="34" spans="1:6">
      <c r="A34" s="4">
        <v>38</v>
      </c>
      <c r="B34" s="1">
        <v>71.95</v>
      </c>
      <c r="C34" s="4" t="s">
        <v>8</v>
      </c>
      <c r="D34" s="1">
        <v>40</v>
      </c>
      <c r="E34" s="1" t="s">
        <v>4</v>
      </c>
      <c r="F34" s="4">
        <v>0.69</v>
      </c>
    </row>
    <row r="35" spans="1:6">
      <c r="A35" s="4">
        <v>39</v>
      </c>
      <c r="B35" s="1">
        <v>70.63</v>
      </c>
      <c r="C35" s="4" t="s">
        <v>8</v>
      </c>
      <c r="D35" s="1">
        <v>40</v>
      </c>
      <c r="E35" s="1" t="s">
        <v>4</v>
      </c>
      <c r="F35" s="4">
        <v>1.19</v>
      </c>
    </row>
    <row r="36" spans="1:6">
      <c r="A36" s="4">
        <v>40</v>
      </c>
      <c r="B36" s="1">
        <v>80.19</v>
      </c>
      <c r="C36" s="4" t="s">
        <v>8</v>
      </c>
      <c r="D36" s="1">
        <v>37</v>
      </c>
      <c r="E36" s="1" t="s">
        <v>4</v>
      </c>
      <c r="F36" s="1">
        <v>0.91</v>
      </c>
    </row>
    <row r="37" spans="1:6">
      <c r="A37" s="4">
        <v>41</v>
      </c>
      <c r="B37" s="1"/>
      <c r="C37" s="4" t="s">
        <v>8</v>
      </c>
      <c r="D37" s="1">
        <v>32</v>
      </c>
      <c r="E37" s="1" t="s">
        <v>4</v>
      </c>
      <c r="F37" s="1">
        <v>1.19</v>
      </c>
    </row>
    <row r="38" spans="1:6">
      <c r="A38" s="4">
        <v>42</v>
      </c>
      <c r="B38" s="1"/>
      <c r="C38" s="4" t="s">
        <v>8</v>
      </c>
      <c r="D38" s="1">
        <v>50</v>
      </c>
      <c r="E38" s="1" t="s">
        <v>4</v>
      </c>
      <c r="F38" s="1">
        <v>0.66</v>
      </c>
    </row>
    <row r="39" spans="1:6">
      <c r="A39" s="4">
        <v>43</v>
      </c>
      <c r="B39" s="1"/>
      <c r="C39" s="4" t="s">
        <v>8</v>
      </c>
      <c r="D39" s="1">
        <v>100</v>
      </c>
      <c r="E39" s="1" t="s">
        <v>4</v>
      </c>
      <c r="F39" s="1">
        <v>1.01</v>
      </c>
    </row>
    <row r="40" spans="1:6">
      <c r="A40" s="4">
        <v>44</v>
      </c>
      <c r="B40" s="1"/>
      <c r="C40" s="4" t="s">
        <v>9</v>
      </c>
      <c r="D40" s="1">
        <v>100</v>
      </c>
      <c r="E40" s="1" t="s">
        <v>4</v>
      </c>
      <c r="F40" s="1">
        <v>0.71</v>
      </c>
    </row>
    <row r="41" spans="1:6">
      <c r="A41" s="5">
        <v>45</v>
      </c>
      <c r="B41" s="1"/>
      <c r="C41" s="4" t="s">
        <v>9</v>
      </c>
      <c r="D41" s="1">
        <v>150</v>
      </c>
      <c r="E41" s="1" t="s">
        <v>4</v>
      </c>
      <c r="F41" s="1">
        <v>1.07</v>
      </c>
    </row>
    <row r="42" spans="1:6">
      <c r="A42" s="4">
        <v>27</v>
      </c>
      <c r="B42" s="1">
        <v>92.11</v>
      </c>
      <c r="C42" s="1" t="s">
        <v>7</v>
      </c>
      <c r="D42" s="1">
        <v>100</v>
      </c>
      <c r="E42" s="1" t="s">
        <v>4</v>
      </c>
      <c r="F42" s="1">
        <v>0.42</v>
      </c>
    </row>
    <row r="43" spans="1:6">
      <c r="A43" s="4">
        <v>28</v>
      </c>
      <c r="B43" s="1">
        <v>94.09</v>
      </c>
      <c r="C43" s="1" t="s">
        <v>7</v>
      </c>
      <c r="D43" s="1">
        <v>120</v>
      </c>
      <c r="E43" s="1" t="s">
        <v>4</v>
      </c>
      <c r="F43" s="1">
        <v>0.1</v>
      </c>
    </row>
    <row r="44" spans="1:6">
      <c r="A44" s="4">
        <v>29</v>
      </c>
      <c r="B44" s="1">
        <v>94.55</v>
      </c>
      <c r="C44" s="1" t="s">
        <v>7</v>
      </c>
      <c r="D44" s="1">
        <v>140</v>
      </c>
      <c r="E44" s="1" t="s">
        <v>4</v>
      </c>
      <c r="F44" s="1">
        <v>0.4</v>
      </c>
    </row>
    <row r="45" spans="1:6">
      <c r="A45" s="4">
        <v>30</v>
      </c>
      <c r="B45" s="1">
        <v>91.82</v>
      </c>
      <c r="C45" s="1" t="s">
        <v>7</v>
      </c>
      <c r="D45" s="1">
        <v>160</v>
      </c>
      <c r="E45" s="1" t="s">
        <v>4</v>
      </c>
      <c r="F45" s="1">
        <v>0.32</v>
      </c>
    </row>
    <row r="46" spans="1:6">
      <c r="A46" s="4" t="s">
        <v>10</v>
      </c>
      <c r="B46" s="1"/>
      <c r="C46" s="1"/>
      <c r="D46" s="1"/>
      <c r="E46" s="1"/>
      <c r="F46" s="1"/>
    </row>
    <row r="47" spans="1:6">
      <c r="A47" s="4">
        <v>31</v>
      </c>
      <c r="B47" s="1">
        <v>78.08</v>
      </c>
      <c r="C47" s="1" t="s">
        <v>7</v>
      </c>
      <c r="D47" s="1">
        <v>200</v>
      </c>
      <c r="E47" s="1" t="s">
        <v>4</v>
      </c>
      <c r="F47" s="1">
        <v>0.35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Sheet1</vt:lpstr>
      <vt:lpstr>females SEL vs blow length </vt:lpstr>
      <vt:lpstr>male SEL vs blow length </vt:lpstr>
      <vt:lpstr>Chart3</vt:lpstr>
      <vt:lpstr>Chart4</vt:lpstr>
      <vt:lpstr>J1</vt:lpstr>
    </vt:vector>
  </TitlesOfParts>
  <Company>University of Manchester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Peters</dc:creator>
  <cp:lastModifiedBy>Catherine Peters</cp:lastModifiedBy>
  <dcterms:created xsi:type="dcterms:W3CDTF">2010-10-21T23:03:40Z</dcterms:created>
  <dcterms:modified xsi:type="dcterms:W3CDTF">2010-10-24T02:26:56Z</dcterms:modified>
</cp:coreProperties>
</file>